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B-H\Documents\WilliamsFolderPC1\Valves - All &amp; Audio restoration etc\ValveAmp Website\img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Sheet1!$A$3:$L$25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23" i="1" l="1"/>
  <c r="K20" i="1" l="1"/>
  <c r="K6" i="1" l="1"/>
  <c r="K7" i="1"/>
  <c r="K8" i="1"/>
  <c r="K9" i="1"/>
  <c r="K10" i="1"/>
  <c r="K11" i="1"/>
  <c r="K12" i="1"/>
  <c r="K13" i="1"/>
  <c r="K14" i="1"/>
  <c r="K15" i="1"/>
  <c r="K16" i="1"/>
  <c r="K18" i="1"/>
  <c r="K19" i="1"/>
  <c r="K21" i="1"/>
  <c r="K22" i="1"/>
  <c r="K4" i="1"/>
  <c r="K5" i="1"/>
  <c r="K2" i="1" l="1"/>
</calcChain>
</file>

<file path=xl/sharedStrings.xml><?xml version="1.0" encoding="utf-8"?>
<sst xmlns="http://schemas.openxmlformats.org/spreadsheetml/2006/main" count="186" uniqueCount="100">
  <si>
    <t>Order Qty</t>
  </si>
  <si>
    <t>Line Total</t>
  </si>
  <si>
    <t>Order Total</t>
  </si>
  <si>
    <t>Valve/Tube</t>
  </si>
  <si>
    <t>Cyrillic/OEM</t>
  </si>
  <si>
    <t>Brand</t>
  </si>
  <si>
    <t>Date Codes</t>
  </si>
  <si>
    <t>OTK MIL</t>
  </si>
  <si>
    <t>Getter Support</t>
  </si>
  <si>
    <t>Pins</t>
  </si>
  <si>
    <t>Box</t>
  </si>
  <si>
    <t>Comments/Description/Observations</t>
  </si>
  <si>
    <t>6N1P</t>
  </si>
  <si>
    <t>Russian</t>
  </si>
  <si>
    <t>Various</t>
  </si>
  <si>
    <t>S</t>
  </si>
  <si>
    <t>G</t>
  </si>
  <si>
    <t>Bulk</t>
  </si>
  <si>
    <t>These are Voskhod but no rocket logo, great sounding valves. 3000 hr life.</t>
  </si>
  <si>
    <t>Voskhod</t>
  </si>
  <si>
    <t>'81 &amp; '86</t>
  </si>
  <si>
    <t>The classic 6N1P tube from Voskhod, Kaluga, great sound. 3000 hr life.</t>
  </si>
  <si>
    <t>6N1P-EV</t>
  </si>
  <si>
    <t>6H1П-EB</t>
  </si>
  <si>
    <t>'84, '88 &amp; '90</t>
  </si>
  <si>
    <t>Yes</t>
  </si>
  <si>
    <t>D</t>
  </si>
  <si>
    <t>MIL ruggedized version of the 6N1P, a great valve. Extended life 5000hr.</t>
  </si>
  <si>
    <t>Nevz</t>
  </si>
  <si>
    <t>'72</t>
  </si>
  <si>
    <t>Nevz version of the 6N1P-EV.</t>
  </si>
  <si>
    <t>6N1P-VI</t>
  </si>
  <si>
    <t>'88 &amp; '90</t>
  </si>
  <si>
    <t>NIB</t>
  </si>
  <si>
    <t>The 6N1P-VI version is optimised for pulse operation, i.e. high peak current. Great for a driver or low power triode output stage; impeccable as your input gain stage. MIL ruggedized, 3000hr.</t>
  </si>
  <si>
    <t>6N6P</t>
  </si>
  <si>
    <t>6H6П</t>
  </si>
  <si>
    <t>'80 to '87</t>
  </si>
  <si>
    <t>Taller tube, higher power, lower gain, double triode, designed for audio. Great as an input gain stage, driver or triode output. Sounds similar to the 6N23P-EV i.e. excellent! 2000hr.</t>
  </si>
  <si>
    <t>'86</t>
  </si>
  <si>
    <t>If you have plenty of input signal amplitude, the 6N6P is a great valve for your input gain stage. With a power rating of 4.8W/triode (8W total) the 6N6P is also prefect as a driver or triode output. 2000hr. These are all MIL OTK inspection stamped.</t>
  </si>
  <si>
    <t>6N23P</t>
  </si>
  <si>
    <t>6H23П</t>
  </si>
  <si>
    <t>'80 08 '83 01 '93 01</t>
  </si>
  <si>
    <t>The basic 6N23P valve from Voskhod all with the rocket logo - the earlier ones also bear the CCCP (SSSR) logo. Very open frame anode, heated cathode and grid clearly visible - very attractive valve with a fantastic sound. 3000hr.</t>
  </si>
  <si>
    <t>Reflektor</t>
  </si>
  <si>
    <t>'67 to '74</t>
  </si>
  <si>
    <t>6N23P-EV</t>
  </si>
  <si>
    <t>6H23П-EB</t>
  </si>
  <si>
    <t>'73 to '90</t>
  </si>
  <si>
    <t>New/ NIB</t>
  </si>
  <si>
    <t>Best of the bunch. Military ruggedized, extended life version. Stunning sound, real clarity and depth of sound. 5000hr.</t>
  </si>
  <si>
    <t>6N2P-EV</t>
  </si>
  <si>
    <t>6H2П-EB</t>
  </si>
  <si>
    <t>'83</t>
  </si>
  <si>
    <t>Higher gain for lower input signal applications. Impeccable sound, Military ruggedized, extended life, in a factory box. 5000hr</t>
  </si>
  <si>
    <t>'82</t>
  </si>
  <si>
    <t>Higher gain, for lower input signal applications. Impeccable sound, Military ruggedized, extended life, in original boxes. 5000hr.</t>
  </si>
  <si>
    <t>6P14P</t>
  </si>
  <si>
    <t>6П14П</t>
  </si>
  <si>
    <t>'80 to '91</t>
  </si>
  <si>
    <t>The 6P14P is a great equivalent to the 6BQ5/EL84 pentode but with higher power capability, (14W not 12W anode power). 3000hr</t>
  </si>
  <si>
    <t>6P14P-EV</t>
  </si>
  <si>
    <t>6П14П-EB</t>
  </si>
  <si>
    <t>'83, '84, &amp; '89</t>
  </si>
  <si>
    <t>T</t>
  </si>
  <si>
    <t>NIB/ Bulk</t>
  </si>
  <si>
    <t>Extended life, ruggedized version of this great pentode. Often re-branded as a premium EL84 or 7189 tube. 5000h.</t>
  </si>
  <si>
    <t>6P14P-ER</t>
  </si>
  <si>
    <t>6П14П-EP</t>
  </si>
  <si>
    <t>'90s and 91-11</t>
  </si>
  <si>
    <t>NIB/ New Box</t>
  </si>
  <si>
    <t>The ultimate 6P14P/EL84/6BQ5 valve, only ever available for military use, 10,000hr rated. Simply the best of its type available. Like the 6P14P-EB - these are often re-branded. These are the original Reflektor 6P14P-ER valves.</t>
  </si>
  <si>
    <t>6P3S</t>
  </si>
  <si>
    <t>6П6C</t>
  </si>
  <si>
    <t>1982 &amp; 89/90</t>
  </si>
  <si>
    <t>Russian Military output beam tetrode- not to be confused with the -E variant which has much lower Anode and second grid voltage. This is a solid, good valve. Near Equivalents; 6L6, 6L6GT, 6L6GC, 5881.</t>
  </si>
  <si>
    <t>6P3P-J</t>
  </si>
  <si>
    <t>Guigang</t>
  </si>
  <si>
    <t>Big bottle Chinese output beam tetrode from the factory that was (allegedly) bought by PSVANE. A beautiful valve to look at - and it sounds good too. All are tested thoroughly. Near Equivalent; 6L6GC. The -J denotes a higher level of quality screening.</t>
  </si>
  <si>
    <t>TRIODES</t>
  </si>
  <si>
    <r>
      <t>6H1</t>
    </r>
    <r>
      <rPr>
        <sz val="11"/>
        <color theme="1"/>
        <rFont val="Calibri"/>
        <family val="2"/>
      </rPr>
      <t>П</t>
    </r>
  </si>
  <si>
    <r>
      <t>6H1П-B</t>
    </r>
    <r>
      <rPr>
        <sz val="11"/>
        <color theme="1"/>
        <rFont val="Calibri"/>
        <family val="2"/>
      </rPr>
      <t>Ͷ</t>
    </r>
  </si>
  <si>
    <t xml:space="preserve"> </t>
  </si>
  <si>
    <t>PENTODES</t>
  </si>
  <si>
    <t>A rare, MIL ruggedized, version of the basic 6N23P valve. Fully boxed anode, fantastic sound. (These are older valves; some of the logos and stamps are worn and they are relatively low emission but still sound perfect). Originally rated for 5000hrs.</t>
  </si>
  <si>
    <t>Price ea</t>
  </si>
  <si>
    <t>Valveamp.co.uk - Valve Price List 2022</t>
  </si>
  <si>
    <t>EL34B</t>
  </si>
  <si>
    <t>EL34C</t>
  </si>
  <si>
    <t>Shuguang</t>
  </si>
  <si>
    <t>PSVANE</t>
  </si>
  <si>
    <t>unspecified</t>
  </si>
  <si>
    <t>Big bottle Chinese output pentode All are tested thoroughly; soaked at 450V 20W and screened at 500V on anode.</t>
  </si>
  <si>
    <t>Yes J stamp</t>
  </si>
  <si>
    <t>6N3P-E</t>
  </si>
  <si>
    <t>6H3П-E</t>
  </si>
  <si>
    <t>Another great valve, struggled to find acoustic differences between these and the 6N23P types. Similar gain characteristics to the 6N1P/6N23P. See Equivalence! These are the extended life variant, Originally rated for 5000hrs.</t>
  </si>
  <si>
    <t>12-85/01-86</t>
  </si>
  <si>
    <t>NIB one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</si>
</sst>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#,##0_ ;\-#,##0\ 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3" borderId="0" xfId="0" applyFill="1"/>
    <xf numFmtId="7" fontId="3" fillId="0" borderId="2" xfId="1" applyNumberFormat="1" applyFont="1" applyFill="1" applyBorder="1" applyAlignment="1">
      <alignment horizontal="right" wrapText="1"/>
    </xf>
    <xf numFmtId="0" fontId="1" fillId="2" borderId="3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left"/>
    </xf>
    <xf numFmtId="164" fontId="3" fillId="2" borderId="4" xfId="1" applyNumberFormat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left"/>
    </xf>
    <xf numFmtId="165" fontId="1" fillId="0" borderId="2" xfId="1" applyNumberFormat="1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 wrapText="1"/>
    </xf>
    <xf numFmtId="0" fontId="1" fillId="2" borderId="6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166" fontId="0" fillId="0" borderId="0" xfId="0" applyNumberFormat="1"/>
    <xf numFmtId="166" fontId="1" fillId="2" borderId="5" xfId="1" applyNumberFormat="1" applyFont="1" applyFill="1" applyBorder="1" applyAlignment="1">
      <alignment horizontal="center"/>
    </xf>
    <xf numFmtId="166" fontId="1" fillId="2" borderId="3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 wrapText="1"/>
    </xf>
    <xf numFmtId="166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left" wrapText="1"/>
    </xf>
    <xf numFmtId="7" fontId="1" fillId="0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3" fontId="3" fillId="2" borderId="0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6" fillId="0" borderId="13" xfId="0" applyFont="1" applyBorder="1"/>
    <xf numFmtId="7" fontId="3" fillId="0" borderId="16" xfId="1" applyNumberFormat="1" applyFont="1" applyFill="1" applyBorder="1" applyAlignment="1">
      <alignment horizontal="right" wrapText="1"/>
    </xf>
    <xf numFmtId="164" fontId="4" fillId="2" borderId="10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left"/>
    </xf>
    <xf numFmtId="7" fontId="3" fillId="0" borderId="17" xfId="1" applyNumberFormat="1" applyFont="1" applyFill="1" applyBorder="1" applyAlignment="1">
      <alignment horizontal="left" vertical="top"/>
    </xf>
    <xf numFmtId="7" fontId="3" fillId="0" borderId="8" xfId="1" applyNumberFormat="1" applyFont="1" applyFill="1" applyBorder="1" applyAlignment="1">
      <alignment horizontal="left" vertical="top"/>
    </xf>
    <xf numFmtId="165" fontId="1" fillId="0" borderId="19" xfId="1" applyNumberFormat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center"/>
    </xf>
    <xf numFmtId="7" fontId="3" fillId="0" borderId="19" xfId="1" applyNumberFormat="1" applyFont="1" applyFill="1" applyBorder="1" applyAlignment="1">
      <alignment horizontal="right" wrapText="1"/>
    </xf>
    <xf numFmtId="0" fontId="0" fillId="0" borderId="20" xfId="0" applyBorder="1"/>
    <xf numFmtId="0" fontId="0" fillId="0" borderId="21" xfId="0" applyBorder="1"/>
    <xf numFmtId="8" fontId="0" fillId="0" borderId="22" xfId="0" applyNumberFormat="1" applyBorder="1"/>
    <xf numFmtId="6" fontId="0" fillId="0" borderId="22" xfId="0" applyNumberFormat="1" applyBorder="1"/>
    <xf numFmtId="7" fontId="1" fillId="0" borderId="18" xfId="1" applyNumberFormat="1" applyFont="1" applyFill="1" applyBorder="1" applyAlignment="1">
      <alignment horizontal="left" vertical="top"/>
    </xf>
    <xf numFmtId="165" fontId="1" fillId="0" borderId="23" xfId="1" applyNumberFormat="1" applyFont="1" applyFill="1" applyBorder="1" applyAlignment="1">
      <alignment horizontal="right" wrapText="1"/>
    </xf>
    <xf numFmtId="7" fontId="3" fillId="0" borderId="23" xfId="1" applyNumberFormat="1" applyFont="1" applyFill="1" applyBorder="1" applyAlignment="1">
      <alignment horizontal="right" wrapText="1"/>
    </xf>
    <xf numFmtId="7" fontId="3" fillId="0" borderId="24" xfId="1" applyNumberFormat="1" applyFont="1" applyFill="1" applyBorder="1" applyAlignment="1">
      <alignment horizontal="left" vertical="top"/>
    </xf>
    <xf numFmtId="7" fontId="1" fillId="0" borderId="24" xfId="1" applyNumberFormat="1" applyFont="1" applyFill="1" applyBorder="1" applyAlignment="1">
      <alignment horizontal="left" vertical="top"/>
    </xf>
    <xf numFmtId="8" fontId="0" fillId="0" borderId="22" xfId="0" applyNumberFormat="1" applyBorder="1" applyAlignment="1">
      <alignment horizontal="right"/>
    </xf>
    <xf numFmtId="8" fontId="0" fillId="0" borderId="15" xfId="0" applyNumberFormat="1" applyBorder="1" applyAlignment="1">
      <alignment horizontal="right"/>
    </xf>
    <xf numFmtId="0" fontId="0" fillId="0" borderId="13" xfId="0" applyBorder="1"/>
    <xf numFmtId="0" fontId="0" fillId="0" borderId="0" xfId="0" quotePrefix="1" applyFill="1" applyBorder="1"/>
    <xf numFmtId="7" fontId="1" fillId="0" borderId="8" xfId="1" applyNumberFormat="1" applyFont="1" applyFill="1" applyBorder="1" applyAlignment="1">
      <alignment horizontal="left" vertical="top"/>
    </xf>
  </cellXfs>
  <cellStyles count="2">
    <cellStyle name="Normal" xfId="0" builtinId="0"/>
    <cellStyle name="Normal_Sheet1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pane ySplit="3" topLeftCell="A4" activePane="bottomLeft" state="frozen"/>
      <selection pane="bottomLeft" activeCell="H18" sqref="H18"/>
    </sheetView>
  </sheetViews>
  <sheetFormatPr defaultRowHeight="15" x14ac:dyDescent="0.25"/>
  <cols>
    <col min="1" max="1" width="12.5703125" customWidth="1"/>
    <col min="2" max="2" width="13.28515625" customWidth="1"/>
    <col min="3" max="3" width="12.42578125" customWidth="1"/>
    <col min="4" max="4" width="13.5703125" style="18" customWidth="1"/>
    <col min="5" max="5" width="10.85546875" customWidth="1"/>
    <col min="6" max="6" width="17" style="2" customWidth="1"/>
    <col min="8" max="8" width="13.42578125" style="1" bestFit="1" customWidth="1"/>
    <col min="10" max="10" width="11.140625" customWidth="1"/>
    <col min="11" max="11" width="13.85546875" customWidth="1"/>
    <col min="12" max="12" width="231.28515625" customWidth="1"/>
  </cols>
  <sheetData>
    <row r="1" spans="1:12" ht="34.5" customHeight="1" thickBot="1" x14ac:dyDescent="0.3">
      <c r="A1" s="17" t="s">
        <v>87</v>
      </c>
      <c r="F1" s="26">
        <v>20220417</v>
      </c>
      <c r="H1" s="17"/>
    </row>
    <row r="2" spans="1:12" s="3" customFormat="1" ht="16.5" thickTop="1" thickBot="1" x14ac:dyDescent="0.3">
      <c r="A2" s="28"/>
      <c r="B2" s="9"/>
      <c r="C2" s="9"/>
      <c r="D2" s="19"/>
      <c r="E2" s="9"/>
      <c r="F2" s="10"/>
      <c r="G2" s="9"/>
      <c r="H2" s="11"/>
      <c r="I2" s="14"/>
      <c r="J2" s="15" t="s">
        <v>2</v>
      </c>
      <c r="K2" s="16">
        <f>SUM(K4:K25)</f>
        <v>0</v>
      </c>
      <c r="L2" s="35"/>
    </row>
    <row r="3" spans="1:12" s="3" customFormat="1" ht="15.75" thickBot="1" x14ac:dyDescent="0.3">
      <c r="A3" s="29" t="s">
        <v>3</v>
      </c>
      <c r="B3" s="5" t="s">
        <v>4</v>
      </c>
      <c r="C3" s="5" t="s">
        <v>5</v>
      </c>
      <c r="D3" s="20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5" t="s">
        <v>86</v>
      </c>
      <c r="J3" s="40" t="s">
        <v>0</v>
      </c>
      <c r="K3" s="8" t="s">
        <v>1</v>
      </c>
      <c r="L3" s="36" t="s">
        <v>11</v>
      </c>
    </row>
    <row r="4" spans="1:12" ht="15.75" thickTop="1" x14ac:dyDescent="0.25">
      <c r="A4" s="33" t="s">
        <v>80</v>
      </c>
      <c r="B4" s="30"/>
      <c r="C4" s="30"/>
      <c r="D4" s="30"/>
      <c r="E4" s="30"/>
      <c r="F4" s="30"/>
      <c r="G4" s="30"/>
      <c r="H4" s="30"/>
      <c r="I4" s="30"/>
      <c r="J4" s="12"/>
      <c r="K4" s="34">
        <f t="shared" ref="K4:K22" si="0">J4*I4</f>
        <v>0</v>
      </c>
      <c r="L4" s="37"/>
    </row>
    <row r="5" spans="1:12" x14ac:dyDescent="0.25">
      <c r="A5" s="42" t="s">
        <v>12</v>
      </c>
      <c r="B5" s="43" t="s">
        <v>81</v>
      </c>
      <c r="C5" s="43" t="s">
        <v>13</v>
      </c>
      <c r="D5" s="43" t="s">
        <v>14</v>
      </c>
      <c r="E5" s="43"/>
      <c r="F5" s="43" t="s">
        <v>15</v>
      </c>
      <c r="G5" s="43" t="s">
        <v>16</v>
      </c>
      <c r="H5" s="43" t="s">
        <v>17</v>
      </c>
      <c r="I5" s="44">
        <v>4.5</v>
      </c>
      <c r="J5" s="13"/>
      <c r="K5" s="4">
        <f t="shared" si="0"/>
        <v>0</v>
      </c>
      <c r="L5" s="38" t="s">
        <v>18</v>
      </c>
    </row>
    <row r="6" spans="1:12" x14ac:dyDescent="0.25">
      <c r="A6" s="42" t="s">
        <v>12</v>
      </c>
      <c r="B6" s="43" t="s">
        <v>81</v>
      </c>
      <c r="C6" s="43" t="s">
        <v>19</v>
      </c>
      <c r="D6" s="43" t="s">
        <v>20</v>
      </c>
      <c r="E6" s="43"/>
      <c r="F6" s="43" t="s">
        <v>15</v>
      </c>
      <c r="G6" s="43" t="s">
        <v>16</v>
      </c>
      <c r="H6" s="43" t="s">
        <v>17</v>
      </c>
      <c r="I6" s="44">
        <v>6.5</v>
      </c>
      <c r="J6" s="13"/>
      <c r="K6" s="4">
        <f t="shared" si="0"/>
        <v>0</v>
      </c>
      <c r="L6" s="38" t="s">
        <v>21</v>
      </c>
    </row>
    <row r="7" spans="1:12" x14ac:dyDescent="0.25">
      <c r="A7" s="42" t="s">
        <v>22</v>
      </c>
      <c r="B7" s="43" t="s">
        <v>23</v>
      </c>
      <c r="C7" s="43" t="s">
        <v>19</v>
      </c>
      <c r="D7" s="43" t="s">
        <v>24</v>
      </c>
      <c r="E7" s="43" t="s">
        <v>25</v>
      </c>
      <c r="F7" s="43" t="s">
        <v>26</v>
      </c>
      <c r="G7" s="43" t="s">
        <v>15</v>
      </c>
      <c r="H7" s="43" t="s">
        <v>17</v>
      </c>
      <c r="I7" s="44">
        <v>8.5</v>
      </c>
      <c r="J7" s="13"/>
      <c r="K7" s="4">
        <f t="shared" si="0"/>
        <v>0</v>
      </c>
      <c r="L7" s="38" t="s">
        <v>27</v>
      </c>
    </row>
    <row r="8" spans="1:12" x14ac:dyDescent="0.25">
      <c r="A8" s="42" t="s">
        <v>22</v>
      </c>
      <c r="B8" s="43" t="s">
        <v>23</v>
      </c>
      <c r="C8" s="43" t="s">
        <v>28</v>
      </c>
      <c r="D8" s="43" t="s">
        <v>29</v>
      </c>
      <c r="E8" s="43" t="s">
        <v>25</v>
      </c>
      <c r="F8" s="43" t="s">
        <v>26</v>
      </c>
      <c r="G8" s="43" t="s">
        <v>15</v>
      </c>
      <c r="H8" s="43" t="s">
        <v>17</v>
      </c>
      <c r="I8" s="44">
        <v>8.5</v>
      </c>
      <c r="J8" s="13"/>
      <c r="K8" s="4">
        <f t="shared" si="0"/>
        <v>0</v>
      </c>
      <c r="L8" s="38" t="s">
        <v>30</v>
      </c>
    </row>
    <row r="9" spans="1:12" ht="14.25" customHeight="1" x14ac:dyDescent="0.25">
      <c r="A9" s="42" t="s">
        <v>31</v>
      </c>
      <c r="B9" s="43" t="s">
        <v>82</v>
      </c>
      <c r="C9" s="43" t="s">
        <v>28</v>
      </c>
      <c r="D9" s="43" t="s">
        <v>32</v>
      </c>
      <c r="E9" s="43" t="s">
        <v>25</v>
      </c>
      <c r="F9" s="43" t="s">
        <v>26</v>
      </c>
      <c r="G9" s="43" t="s">
        <v>15</v>
      </c>
      <c r="H9" s="43" t="s">
        <v>33</v>
      </c>
      <c r="I9" s="44">
        <v>8</v>
      </c>
      <c r="J9" s="13"/>
      <c r="K9" s="4">
        <f t="shared" si="0"/>
        <v>0</v>
      </c>
      <c r="L9" s="38" t="s">
        <v>34</v>
      </c>
    </row>
    <row r="10" spans="1:12" x14ac:dyDescent="0.25">
      <c r="A10" s="42" t="s">
        <v>35</v>
      </c>
      <c r="B10" s="43" t="s">
        <v>36</v>
      </c>
      <c r="C10" s="43" t="s">
        <v>28</v>
      </c>
      <c r="D10" s="43" t="s">
        <v>37</v>
      </c>
      <c r="E10" s="43"/>
      <c r="F10" s="43" t="s">
        <v>15</v>
      </c>
      <c r="G10" s="43" t="s">
        <v>16</v>
      </c>
      <c r="H10" s="43" t="s">
        <v>17</v>
      </c>
      <c r="I10" s="44">
        <v>10</v>
      </c>
      <c r="J10" s="13"/>
      <c r="K10" s="4">
        <f t="shared" si="0"/>
        <v>0</v>
      </c>
      <c r="L10" s="38" t="s">
        <v>38</v>
      </c>
    </row>
    <row r="11" spans="1:12" x14ac:dyDescent="0.25">
      <c r="A11" s="42" t="s">
        <v>35</v>
      </c>
      <c r="B11" s="43" t="s">
        <v>36</v>
      </c>
      <c r="C11" s="43" t="s">
        <v>28</v>
      </c>
      <c r="D11" s="43" t="s">
        <v>39</v>
      </c>
      <c r="E11" s="43" t="s">
        <v>25</v>
      </c>
      <c r="F11" s="43" t="s">
        <v>26</v>
      </c>
      <c r="G11" s="43" t="s">
        <v>15</v>
      </c>
      <c r="H11" s="43" t="s">
        <v>17</v>
      </c>
      <c r="I11" s="44">
        <v>12.5</v>
      </c>
      <c r="J11" s="13"/>
      <c r="K11" s="4">
        <f t="shared" si="0"/>
        <v>0</v>
      </c>
      <c r="L11" s="38" t="s">
        <v>40</v>
      </c>
    </row>
    <row r="12" spans="1:12" x14ac:dyDescent="0.25">
      <c r="A12" s="42" t="s">
        <v>41</v>
      </c>
      <c r="B12" s="43" t="s">
        <v>42</v>
      </c>
      <c r="C12" s="43" t="s">
        <v>19</v>
      </c>
      <c r="D12" s="43" t="s">
        <v>43</v>
      </c>
      <c r="E12" s="43" t="s">
        <v>83</v>
      </c>
      <c r="F12" s="43" t="s">
        <v>15</v>
      </c>
      <c r="G12" s="43" t="s">
        <v>16</v>
      </c>
      <c r="H12" s="43" t="s">
        <v>17</v>
      </c>
      <c r="I12" s="44">
        <v>12.5</v>
      </c>
      <c r="J12" s="13"/>
      <c r="K12" s="4">
        <f t="shared" si="0"/>
        <v>0</v>
      </c>
      <c r="L12" s="38" t="s">
        <v>44</v>
      </c>
    </row>
    <row r="13" spans="1:12" x14ac:dyDescent="0.25">
      <c r="A13" s="42" t="s">
        <v>41</v>
      </c>
      <c r="B13" s="43" t="s">
        <v>42</v>
      </c>
      <c r="C13" s="43" t="s">
        <v>45</v>
      </c>
      <c r="D13" s="43" t="s">
        <v>46</v>
      </c>
      <c r="E13" s="43" t="s">
        <v>25</v>
      </c>
      <c r="F13" s="43" t="s">
        <v>26</v>
      </c>
      <c r="G13" s="43" t="s">
        <v>16</v>
      </c>
      <c r="H13" s="43" t="s">
        <v>17</v>
      </c>
      <c r="I13" s="44">
        <v>20</v>
      </c>
      <c r="J13" s="13"/>
      <c r="K13" s="4">
        <f t="shared" si="0"/>
        <v>0</v>
      </c>
      <c r="L13" s="38" t="s">
        <v>85</v>
      </c>
    </row>
    <row r="14" spans="1:12" x14ac:dyDescent="0.25">
      <c r="A14" s="42" t="s">
        <v>47</v>
      </c>
      <c r="B14" s="43" t="s">
        <v>48</v>
      </c>
      <c r="C14" s="43" t="s">
        <v>45</v>
      </c>
      <c r="D14" s="43" t="s">
        <v>49</v>
      </c>
      <c r="E14" s="43" t="s">
        <v>25</v>
      </c>
      <c r="F14" s="43" t="s">
        <v>26</v>
      </c>
      <c r="G14" s="43" t="s">
        <v>15</v>
      </c>
      <c r="H14" s="43" t="s">
        <v>50</v>
      </c>
      <c r="I14" s="44">
        <v>37.5</v>
      </c>
      <c r="J14" s="13"/>
      <c r="K14" s="4">
        <f t="shared" si="0"/>
        <v>0</v>
      </c>
      <c r="L14" s="38" t="s">
        <v>51</v>
      </c>
    </row>
    <row r="15" spans="1:12" x14ac:dyDescent="0.25">
      <c r="A15" s="42" t="s">
        <v>52</v>
      </c>
      <c r="B15" s="43" t="s">
        <v>53</v>
      </c>
      <c r="C15" s="43" t="s">
        <v>19</v>
      </c>
      <c r="D15" s="43" t="s">
        <v>54</v>
      </c>
      <c r="E15" s="43" t="s">
        <v>25</v>
      </c>
      <c r="F15" s="43" t="s">
        <v>26</v>
      </c>
      <c r="G15" s="43" t="s">
        <v>15</v>
      </c>
      <c r="H15" s="43" t="s">
        <v>17</v>
      </c>
      <c r="I15" s="44">
        <v>8.5</v>
      </c>
      <c r="J15" s="13"/>
      <c r="K15" s="4">
        <f t="shared" si="0"/>
        <v>0</v>
      </c>
      <c r="L15" s="38" t="s">
        <v>55</v>
      </c>
    </row>
    <row r="16" spans="1:12" x14ac:dyDescent="0.25">
      <c r="A16" s="42" t="s">
        <v>52</v>
      </c>
      <c r="B16" s="43" t="s">
        <v>53</v>
      </c>
      <c r="C16" s="43" t="s">
        <v>19</v>
      </c>
      <c r="D16" s="43" t="s">
        <v>56</v>
      </c>
      <c r="E16" s="43" t="s">
        <v>25</v>
      </c>
      <c r="F16" s="43" t="s">
        <v>26</v>
      </c>
      <c r="G16" s="43" t="s">
        <v>15</v>
      </c>
      <c r="H16" s="43" t="s">
        <v>33</v>
      </c>
      <c r="I16" s="44">
        <v>9</v>
      </c>
      <c r="J16" s="13"/>
      <c r="K16" s="4">
        <f t="shared" si="0"/>
        <v>0</v>
      </c>
      <c r="L16" s="38" t="s">
        <v>57</v>
      </c>
    </row>
    <row r="17" spans="1:12" x14ac:dyDescent="0.25">
      <c r="A17" s="53" t="s">
        <v>95</v>
      </c>
      <c r="B17" s="43" t="s">
        <v>96</v>
      </c>
      <c r="C17" s="43" t="s">
        <v>45</v>
      </c>
      <c r="D17" s="54" t="s">
        <v>98</v>
      </c>
      <c r="E17" s="43" t="s">
        <v>25</v>
      </c>
      <c r="F17" s="43" t="s">
        <v>26</v>
      </c>
      <c r="G17" s="43" t="s">
        <v>15</v>
      </c>
      <c r="H17" s="43" t="s">
        <v>99</v>
      </c>
      <c r="I17" s="44">
        <v>9</v>
      </c>
      <c r="J17" s="13"/>
      <c r="K17" s="4">
        <f t="shared" ref="K17" si="1">J17*I17</f>
        <v>0</v>
      </c>
      <c r="L17" s="55" t="s">
        <v>97</v>
      </c>
    </row>
    <row r="18" spans="1:12" x14ac:dyDescent="0.25">
      <c r="A18" s="33" t="s">
        <v>84</v>
      </c>
      <c r="B18" s="30"/>
      <c r="C18" s="30"/>
      <c r="D18" s="30"/>
      <c r="E18" s="30"/>
      <c r="F18" s="30"/>
      <c r="G18" s="30"/>
      <c r="H18" s="30"/>
      <c r="I18" s="30"/>
      <c r="J18" s="12"/>
      <c r="K18" s="34">
        <f t="shared" si="0"/>
        <v>0</v>
      </c>
      <c r="L18" s="37"/>
    </row>
    <row r="19" spans="1:12" x14ac:dyDescent="0.25">
      <c r="A19" s="42" t="s">
        <v>58</v>
      </c>
      <c r="B19" s="43" t="s">
        <v>59</v>
      </c>
      <c r="C19" s="43" t="s">
        <v>45</v>
      </c>
      <c r="D19" s="43" t="s">
        <v>60</v>
      </c>
      <c r="E19" s="43"/>
      <c r="F19" s="43" t="s">
        <v>15</v>
      </c>
      <c r="G19" s="43" t="s">
        <v>16</v>
      </c>
      <c r="H19" s="43" t="s">
        <v>17</v>
      </c>
      <c r="I19" s="44">
        <v>9.5</v>
      </c>
      <c r="J19" s="13"/>
      <c r="K19" s="4">
        <f t="shared" si="0"/>
        <v>0</v>
      </c>
      <c r="L19" s="38" t="s">
        <v>61</v>
      </c>
    </row>
    <row r="20" spans="1:12" x14ac:dyDescent="0.25">
      <c r="A20" s="42" t="s">
        <v>62</v>
      </c>
      <c r="B20" s="43" t="s">
        <v>63</v>
      </c>
      <c r="C20" s="43" t="s">
        <v>45</v>
      </c>
      <c r="D20" s="43" t="s">
        <v>64</v>
      </c>
      <c r="E20" s="43" t="s">
        <v>25</v>
      </c>
      <c r="F20" s="43" t="s">
        <v>65</v>
      </c>
      <c r="G20" s="43" t="s">
        <v>15</v>
      </c>
      <c r="H20" s="43" t="s">
        <v>66</v>
      </c>
      <c r="I20" s="44">
        <v>15</v>
      </c>
      <c r="J20" s="13"/>
      <c r="K20" s="4">
        <f t="shared" ref="K20" si="2">J20*I20</f>
        <v>0</v>
      </c>
      <c r="L20" s="38" t="s">
        <v>67</v>
      </c>
    </row>
    <row r="21" spans="1:12" x14ac:dyDescent="0.25">
      <c r="A21" s="42" t="s">
        <v>68</v>
      </c>
      <c r="B21" s="43" t="s">
        <v>69</v>
      </c>
      <c r="C21" s="43" t="s">
        <v>45</v>
      </c>
      <c r="D21" s="43" t="s">
        <v>70</v>
      </c>
      <c r="E21" s="43" t="s">
        <v>25</v>
      </c>
      <c r="F21" s="43" t="s">
        <v>65</v>
      </c>
      <c r="G21" s="43" t="s">
        <v>15</v>
      </c>
      <c r="H21" s="43" t="s">
        <v>71</v>
      </c>
      <c r="I21" s="44">
        <v>28</v>
      </c>
      <c r="J21" s="13"/>
      <c r="K21" s="4">
        <f t="shared" si="0"/>
        <v>0</v>
      </c>
      <c r="L21" s="38" t="s">
        <v>72</v>
      </c>
    </row>
    <row r="22" spans="1:12" x14ac:dyDescent="0.25">
      <c r="A22" s="42" t="s">
        <v>73</v>
      </c>
      <c r="B22" s="43" t="s">
        <v>74</v>
      </c>
      <c r="C22" s="43" t="s">
        <v>45</v>
      </c>
      <c r="D22" s="43" t="s">
        <v>75</v>
      </c>
      <c r="E22" s="43" t="s">
        <v>25</v>
      </c>
      <c r="F22" s="43" t="s">
        <v>15</v>
      </c>
      <c r="G22" s="43" t="s">
        <v>15</v>
      </c>
      <c r="H22" s="43" t="s">
        <v>66</v>
      </c>
      <c r="I22" s="45">
        <v>15</v>
      </c>
      <c r="J22" s="13"/>
      <c r="K22" s="4">
        <f t="shared" si="0"/>
        <v>0</v>
      </c>
      <c r="L22" s="38" t="s">
        <v>76</v>
      </c>
    </row>
    <row r="23" spans="1:12" x14ac:dyDescent="0.25">
      <c r="A23" s="42" t="s">
        <v>77</v>
      </c>
      <c r="B23" s="43"/>
      <c r="C23" s="43" t="s">
        <v>78</v>
      </c>
      <c r="D23" s="43">
        <v>95</v>
      </c>
      <c r="E23" s="43" t="s">
        <v>94</v>
      </c>
      <c r="F23" s="43" t="s">
        <v>15</v>
      </c>
      <c r="G23" s="43" t="s">
        <v>15</v>
      </c>
      <c r="H23" s="43" t="s">
        <v>33</v>
      </c>
      <c r="I23" s="44">
        <v>19.5</v>
      </c>
      <c r="J23" s="47"/>
      <c r="K23" s="48">
        <f t="shared" ref="K23" si="3">J23*I23</f>
        <v>0</v>
      </c>
      <c r="L23" s="49" t="s">
        <v>79</v>
      </c>
    </row>
    <row r="24" spans="1:12" x14ac:dyDescent="0.25">
      <c r="A24" s="42" t="s">
        <v>88</v>
      </c>
      <c r="B24" s="43"/>
      <c r="C24" s="43" t="s">
        <v>90</v>
      </c>
      <c r="D24" s="43" t="s">
        <v>92</v>
      </c>
      <c r="E24" s="43"/>
      <c r="F24" s="43" t="s">
        <v>15</v>
      </c>
      <c r="G24" s="43" t="s">
        <v>15</v>
      </c>
      <c r="H24" s="43" t="s">
        <v>33</v>
      </c>
      <c r="I24" s="51">
        <v>40</v>
      </c>
      <c r="J24" s="47"/>
      <c r="K24" s="48"/>
      <c r="L24" s="50" t="s">
        <v>93</v>
      </c>
    </row>
    <row r="25" spans="1:12" ht="15.75" thickBot="1" x14ac:dyDescent="0.3">
      <c r="A25" s="31" t="s">
        <v>89</v>
      </c>
      <c r="B25" s="32"/>
      <c r="C25" s="32" t="s">
        <v>91</v>
      </c>
      <c r="D25" s="32" t="s">
        <v>92</v>
      </c>
      <c r="E25" s="32"/>
      <c r="F25" s="32" t="s">
        <v>15</v>
      </c>
      <c r="G25" s="32" t="s">
        <v>15</v>
      </c>
      <c r="H25" s="32" t="s">
        <v>33</v>
      </c>
      <c r="I25" s="52">
        <v>49</v>
      </c>
      <c r="J25" s="39"/>
      <c r="K25" s="41"/>
      <c r="L25" s="46" t="s">
        <v>93</v>
      </c>
    </row>
    <row r="26" spans="1:12" x14ac:dyDescent="0.25">
      <c r="A26" s="21"/>
      <c r="B26" s="21"/>
      <c r="C26" s="21"/>
      <c r="D26" s="22"/>
      <c r="E26" s="23"/>
      <c r="F26" s="23"/>
      <c r="G26" s="21"/>
      <c r="H26" s="24"/>
      <c r="I26" s="25"/>
      <c r="L26" s="27"/>
    </row>
  </sheetData>
  <sortState ref="A2:AJ142">
    <sortCondition ref="E2:E142"/>
  </sortState>
  <conditionalFormatting sqref="K21:L22 K25:L25 K4:L19">
    <cfRule type="cellIs" dxfId="3" priority="10" operator="lessThanOrEqual">
      <formula>0</formula>
    </cfRule>
  </conditionalFormatting>
  <conditionalFormatting sqref="K20:L20">
    <cfRule type="cellIs" dxfId="2" priority="3" operator="lessThanOrEqual">
      <formula>0</formula>
    </cfRule>
  </conditionalFormatting>
  <conditionalFormatting sqref="K23:L23">
    <cfRule type="cellIs" dxfId="1" priority="2" operator="lessThanOrEqual">
      <formula>0</formula>
    </cfRule>
  </conditionalFormatting>
  <conditionalFormatting sqref="K24:L24">
    <cfRule type="cellIs" dxfId="0" priority="1" operator="lessThanOr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B-H</dc:creator>
  <cp:lastModifiedBy>Will B-H</cp:lastModifiedBy>
  <dcterms:created xsi:type="dcterms:W3CDTF">2020-10-30T14:36:27Z</dcterms:created>
  <dcterms:modified xsi:type="dcterms:W3CDTF">2024-09-23T08:47:12Z</dcterms:modified>
</cp:coreProperties>
</file>